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äule" sheetId="1" r:id="rId1"/>
    <sheet name="Balken" sheetId="2" r:id="rId2"/>
    <sheet name="Linie" sheetId="3" r:id="rId3"/>
    <sheet name="Kreis+Ring" sheetId="4" r:id="rId4"/>
    <sheet name="Fläche" sheetId="5" r:id="rId5"/>
    <sheet name="Netz" sheetId="6" r:id="rId6"/>
    <sheet name="Verbund" sheetId="7" r:id="rId7"/>
    <sheet name="Diverse" sheetId="8" r:id="rId8"/>
    <sheet name="Map" sheetId="9" r:id="rId9"/>
  </sheets>
  <definedNames/>
  <calcPr fullCalcOnLoad="1"/>
</workbook>
</file>

<file path=xl/sharedStrings.xml><?xml version="1.0" encoding="utf-8"?>
<sst xmlns="http://schemas.openxmlformats.org/spreadsheetml/2006/main" count="207" uniqueCount="203">
  <si>
    <t>Bier-Umsatz 1995</t>
  </si>
  <si>
    <t>Bundesland</t>
  </si>
  <si>
    <t>Pils</t>
  </si>
  <si>
    <t>Alt</t>
  </si>
  <si>
    <t>Schleswig-Holstein</t>
  </si>
  <si>
    <t>Hamburg</t>
  </si>
  <si>
    <t>Bremen</t>
  </si>
  <si>
    <t>Niedersachsen</t>
  </si>
  <si>
    <t>Bayern</t>
  </si>
  <si>
    <t>Baden-Württemberg</t>
  </si>
  <si>
    <t>Hessen</t>
  </si>
  <si>
    <t>Nordrhein-Westfalen</t>
  </si>
  <si>
    <t>Rheinland-Pfalz</t>
  </si>
  <si>
    <t>Saarland</t>
  </si>
  <si>
    <t>Mecklenburg-Vorpommern</t>
  </si>
  <si>
    <t>Berlin</t>
  </si>
  <si>
    <t>Brandenburg</t>
  </si>
  <si>
    <t>Sachsen</t>
  </si>
  <si>
    <t>Sachsen-Anhalt</t>
  </si>
  <si>
    <t>Thüringen</t>
  </si>
  <si>
    <t>Deutschland</t>
  </si>
  <si>
    <t>Biohof Zapfenheide</t>
  </si>
  <si>
    <t>Apfelsaft</t>
  </si>
  <si>
    <t>Blumen</t>
  </si>
  <si>
    <t>Eier</t>
  </si>
  <si>
    <t>Früchte</t>
  </si>
  <si>
    <t>Gemüse</t>
  </si>
  <si>
    <t>Wein</t>
  </si>
  <si>
    <t>Konfitüre</t>
  </si>
  <si>
    <t>Total</t>
  </si>
  <si>
    <t>Woche 1</t>
  </si>
  <si>
    <t>Woche 2</t>
  </si>
  <si>
    <t>Woche 3</t>
  </si>
  <si>
    <t>Abstimmung</t>
  </si>
  <si>
    <t>Ja</t>
  </si>
  <si>
    <t>Nein</t>
  </si>
  <si>
    <t>Aargau</t>
  </si>
  <si>
    <t>Appenzell Ausserrhoden</t>
  </si>
  <si>
    <t>Appenzell Inner Rhoden</t>
  </si>
  <si>
    <t>Baselland</t>
  </si>
  <si>
    <t>Basel-Stadt</t>
  </si>
  <si>
    <t>Bern</t>
  </si>
  <si>
    <t>Freiburg</t>
  </si>
  <si>
    <t>Genf</t>
  </si>
  <si>
    <t>Glarus</t>
  </si>
  <si>
    <t>Graubünden</t>
  </si>
  <si>
    <t>Jura</t>
  </si>
  <si>
    <t>Luzern</t>
  </si>
  <si>
    <t>Neuenburg</t>
  </si>
  <si>
    <t>Nidwalden</t>
  </si>
  <si>
    <t>Obwalden</t>
  </si>
  <si>
    <t>Schaffhausen</t>
  </si>
  <si>
    <t>Schwyz</t>
  </si>
  <si>
    <t>Solothurn</t>
  </si>
  <si>
    <t>St. Gallen</t>
  </si>
  <si>
    <t>Tessin</t>
  </si>
  <si>
    <t>Thurgau</t>
  </si>
  <si>
    <t>Uri</t>
  </si>
  <si>
    <t>Waadt</t>
  </si>
  <si>
    <t>Wallis</t>
  </si>
  <si>
    <t>Zug</t>
  </si>
  <si>
    <t>Zürich</t>
  </si>
  <si>
    <t>Ganze Schweiz</t>
  </si>
  <si>
    <t>Map</t>
  </si>
  <si>
    <t>Umsatz</t>
  </si>
  <si>
    <t>Kosten</t>
  </si>
  <si>
    <t>Gewinn</t>
  </si>
  <si>
    <t>Omikron GmbH</t>
  </si>
  <si>
    <t>Anteil</t>
  </si>
  <si>
    <t>Liebe</t>
  </si>
  <si>
    <t>Gesundheit</t>
  </si>
  <si>
    <t>Beruf</t>
  </si>
  <si>
    <t>Geld</t>
  </si>
  <si>
    <t>Horoskop</t>
  </si>
  <si>
    <t>Balken-Diagramm</t>
  </si>
  <si>
    <t>Kreis- &amp; Ring-Diagramm</t>
  </si>
  <si>
    <t>Verbund-Diagramm (Säule &amp; Linie)</t>
  </si>
  <si>
    <t>Einwohner</t>
  </si>
  <si>
    <t>Fläche</t>
  </si>
  <si>
    <t>minimal</t>
  </si>
  <si>
    <t>maximal</t>
  </si>
  <si>
    <t>Afrika</t>
  </si>
  <si>
    <t>Antarktis</t>
  </si>
  <si>
    <t>Asien</t>
  </si>
  <si>
    <t>Australien &amp; Ozeanien</t>
  </si>
  <si>
    <t>Europa</t>
  </si>
  <si>
    <t>Nord- &amp; Mittelamerika</t>
  </si>
  <si>
    <t>Südamerika</t>
  </si>
  <si>
    <t>mittel</t>
  </si>
  <si>
    <t>Höhe</t>
  </si>
  <si>
    <t>Kontinente</t>
  </si>
  <si>
    <t>Säulen-Diagramm</t>
  </si>
  <si>
    <t>Flächen-Diagramm</t>
  </si>
  <si>
    <t>Name</t>
  </si>
  <si>
    <t>Vorname</t>
  </si>
  <si>
    <t>Meier</t>
  </si>
  <si>
    <t>Hans</t>
  </si>
  <si>
    <t>Hugentobler</t>
  </si>
  <si>
    <t>Maria</t>
  </si>
  <si>
    <t>Müller</t>
  </si>
  <si>
    <t>Peter</t>
  </si>
  <si>
    <t>Ingold</t>
  </si>
  <si>
    <t>Pia</t>
  </si>
  <si>
    <t>Schwaller</t>
  </si>
  <si>
    <t>Roland</t>
  </si>
  <si>
    <t>Amrhein</t>
  </si>
  <si>
    <t>Rafael</t>
  </si>
  <si>
    <t>Moser</t>
  </si>
  <si>
    <t>Stefan</t>
  </si>
  <si>
    <t>Bader</t>
  </si>
  <si>
    <t>Reto</t>
  </si>
  <si>
    <t>Frei</t>
  </si>
  <si>
    <t>Petra</t>
  </si>
  <si>
    <t>Stocker</t>
  </si>
  <si>
    <t>Beat</t>
  </si>
  <si>
    <t>Bachmann</t>
  </si>
  <si>
    <t>Eva</t>
  </si>
  <si>
    <t>Wernli</t>
  </si>
  <si>
    <t>Werner</t>
  </si>
  <si>
    <t>D</t>
  </si>
  <si>
    <t>M</t>
  </si>
  <si>
    <t>Gg</t>
  </si>
  <si>
    <t>De</t>
  </si>
  <si>
    <t>Fr</t>
  </si>
  <si>
    <t>En</t>
  </si>
  <si>
    <t>Ku</t>
  </si>
  <si>
    <t>Ph</t>
  </si>
  <si>
    <t>Abschlusszeugnis</t>
  </si>
  <si>
    <t>Staat</t>
  </si>
  <si>
    <t>KFZ</t>
  </si>
  <si>
    <t>Dichte</t>
  </si>
  <si>
    <t>Hauptstadt</t>
  </si>
  <si>
    <t>Diverse Diagramme</t>
  </si>
  <si>
    <t>städtisch</t>
  </si>
  <si>
    <t>B</t>
  </si>
  <si>
    <t>Belgien</t>
  </si>
  <si>
    <t xml:space="preserve">Brüssel </t>
  </si>
  <si>
    <t>DK</t>
  </si>
  <si>
    <t>Dänemark</t>
  </si>
  <si>
    <t>Kopenhagen</t>
  </si>
  <si>
    <t xml:space="preserve">Berlin </t>
  </si>
  <si>
    <t>SF</t>
  </si>
  <si>
    <t>Finnland</t>
  </si>
  <si>
    <t xml:space="preserve">Helsinki </t>
  </si>
  <si>
    <t>F</t>
  </si>
  <si>
    <t>Frankreich</t>
  </si>
  <si>
    <t xml:space="preserve">Paris </t>
  </si>
  <si>
    <t>GR</t>
  </si>
  <si>
    <t>Griechenland</t>
  </si>
  <si>
    <t>Athen</t>
  </si>
  <si>
    <t>GB</t>
  </si>
  <si>
    <t xml:space="preserve">London </t>
  </si>
  <si>
    <t>IRL</t>
  </si>
  <si>
    <t>Irland</t>
  </si>
  <si>
    <t>Dublin</t>
  </si>
  <si>
    <t>I</t>
  </si>
  <si>
    <t>Italien</t>
  </si>
  <si>
    <t>Rom</t>
  </si>
  <si>
    <t>LUX</t>
  </si>
  <si>
    <t>Luxemburg</t>
  </si>
  <si>
    <t>NL</t>
  </si>
  <si>
    <t>Niederlande</t>
  </si>
  <si>
    <t xml:space="preserve">Amsterdam </t>
  </si>
  <si>
    <t>A</t>
  </si>
  <si>
    <t>Österreich</t>
  </si>
  <si>
    <t xml:space="preserve">Wien </t>
  </si>
  <si>
    <t>P</t>
  </si>
  <si>
    <t>Portugal</t>
  </si>
  <si>
    <t xml:space="preserve">Lissabon </t>
  </si>
  <si>
    <t>S</t>
  </si>
  <si>
    <t>Schweden</t>
  </si>
  <si>
    <t xml:space="preserve">Stockholm </t>
  </si>
  <si>
    <t>E</t>
  </si>
  <si>
    <t>Spanien</t>
  </si>
  <si>
    <t xml:space="preserve">Madrid </t>
  </si>
  <si>
    <t>Grossbritannien</t>
  </si>
  <si>
    <t>Staaten der Europäischen Union</t>
  </si>
  <si>
    <t>EU total</t>
  </si>
  <si>
    <t>HS-Einw.</t>
  </si>
  <si>
    <t>EU</t>
  </si>
  <si>
    <t xml:space="preserve">Luxemburg </t>
  </si>
  <si>
    <t>Kairo</t>
  </si>
  <si>
    <t>Paris</t>
  </si>
  <si>
    <t>München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</si>
  <si>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</si>
  <si>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</si>
  <si>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</si>
  <si>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</si>
  <si>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</si>
  <si>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</si>
  <si>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</si>
  <si>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</si>
  <si>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</si>
  <si>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</si>
  <si>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</si>
  <si>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</si>
  <si>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Palma</t>
  </si>
  <si>
    <t>Elat</t>
  </si>
  <si>
    <t>Rio</t>
  </si>
  <si>
    <t>Jahresmittel</t>
  </si>
  <si>
    <t>Temperaturwerte</t>
  </si>
  <si>
    <t>Netz-Diagramm</t>
  </si>
  <si>
    <t>Linien-Diagramm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</si>
</sst>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&quot;SFr.&quot;\ * #,##0.000_ ;_ &quot;SFr.&quot;\ * \-#,##0.000_ ;_ &quot;SFr.&quot;\ * &quot;-&quot;??_ ;_ @_ "/>
    <numFmt numFmtId="171" formatCode="_ &quot;SFr.&quot;\ * #,##0.0_ ;_ &quot;SFr.&quot;\ * \-#,##0.0_ ;_ &quot;SFr.&quot;\ * &quot;-&quot;??_ ;_ @_ "/>
    <numFmt numFmtId="172" formatCode="_ &quot;SFr.&quot;\ * #,##0_ ;_ &quot;SFr.&quot;\ * \-#,##0_ ;_ &quot;SFr.&quot;\ * &quot;-&quot;??_ ;_ @_ "/>
    <numFmt numFmtId="173" formatCode="0.0%"/>
    <numFmt numFmtId="174" formatCode="0.0"/>
    <numFmt numFmtId="175" formatCode="0.000"/>
    <numFmt numFmtId="176" formatCode="_ * #,##0.0_ ;_ * \-#,##0.0_ ;_ * &quot;-&quot;??_ ;_ @_ "/>
    <numFmt numFmtId="177" formatCode="_ * #,##0_ ;_ * \-#,##0_ ;_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6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22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169" fontId="2" fillId="0" borderId="0" xfId="18" applyFont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2" fontId="5" fillId="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9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9" fontId="2" fillId="0" borderId="0" xfId="17" applyFont="1" applyAlignment="1">
      <alignment/>
    </xf>
    <xf numFmtId="9" fontId="1" fillId="0" borderId="0" xfId="17" applyFont="1" applyAlignment="1">
      <alignment/>
    </xf>
    <xf numFmtId="9" fontId="3" fillId="3" borderId="0" xfId="17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9" fontId="3" fillId="3" borderId="0" xfId="17" applyFont="1" applyFill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7" applyFont="1" applyAlignment="1">
      <alignment horizontal="center"/>
    </xf>
    <xf numFmtId="172" fontId="2" fillId="0" borderId="0" xfId="18" applyNumberFormat="1" applyFont="1" applyAlignment="1">
      <alignment horizontal="center"/>
    </xf>
    <xf numFmtId="10" fontId="2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5" fillId="3" borderId="0" xfId="0" applyNumberFormat="1" applyFont="1" applyFill="1" applyAlignment="1">
      <alignment/>
    </xf>
    <xf numFmtId="0" fontId="2" fillId="0" borderId="0" xfId="18" applyNumberFormat="1" applyFont="1" applyAlignment="1">
      <alignment/>
    </xf>
    <xf numFmtId="0" fontId="3" fillId="2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174" fontId="5" fillId="3" borderId="0" xfId="0" applyNumberFormat="1" applyFont="1" applyFill="1" applyAlignment="1">
      <alignment horizontal="center"/>
    </xf>
    <xf numFmtId="174" fontId="3" fillId="2" borderId="0" xfId="0" applyNumberFormat="1" applyFont="1" applyFill="1" applyAlignment="1">
      <alignment horizontal="center"/>
    </xf>
    <xf numFmtId="174" fontId="2" fillId="0" borderId="0" xfId="0" applyNumberFormat="1" applyFont="1" applyAlignment="1">
      <alignment horizontal="center"/>
    </xf>
    <xf numFmtId="3" fontId="1" fillId="0" borderId="0" xfId="15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9" fontId="1" fillId="0" borderId="0" xfId="17" applyFont="1" applyAlignment="1">
      <alignment horizontal="right"/>
    </xf>
    <xf numFmtId="177" fontId="1" fillId="0" borderId="0" xfId="15" applyNumberFormat="1" applyFont="1" applyAlignment="1">
      <alignment horizontal="right"/>
    </xf>
    <xf numFmtId="3" fontId="5" fillId="3" borderId="0" xfId="15" applyNumberFormat="1" applyFont="1" applyFill="1" applyAlignment="1">
      <alignment horizontal="right"/>
    </xf>
    <xf numFmtId="1" fontId="5" fillId="3" borderId="0" xfId="0" applyNumberFormat="1" applyFont="1" applyFill="1" applyAlignment="1">
      <alignment horizontal="right"/>
    </xf>
    <xf numFmtId="9" fontId="5" fillId="3" borderId="0" xfId="17" applyFont="1" applyFill="1" applyAlignment="1">
      <alignment horizontal="right"/>
    </xf>
    <xf numFmtId="177" fontId="5" fillId="3" borderId="0" xfId="15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9" fontId="3" fillId="2" borderId="0" xfId="17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9" fontId="2" fillId="0" borderId="0" xfId="17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5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421875" style="1" customWidth="1"/>
    <col min="2" max="2" width="15.421875" style="2" customWidth="1"/>
    <col min="3" max="9" width="9.7109375" style="35" customWidth="1"/>
    <col min="10" max="16384" width="11.421875" style="1" customWidth="1"/>
  </cols>
  <sheetData>
    <row r="1" ht="27">
      <c r="A1" s="7" t="s">
        <v>91</v>
      </c>
    </row>
    <row r="4" spans="1:9" s="12" customFormat="1" ht="18">
      <c r="A4" s="10" t="s">
        <v>127</v>
      </c>
      <c r="B4" s="11"/>
      <c r="C4" s="36"/>
      <c r="D4" s="36"/>
      <c r="E4" s="36"/>
      <c r="F4" s="36"/>
      <c r="G4" s="36"/>
      <c r="H4" s="36"/>
      <c r="I4" s="36"/>
    </row>
    <row r="5" spans="1:9" ht="15">
      <c r="A5" s="5" t="s">
        <v>93</v>
      </c>
      <c r="B5" s="6" t="s">
        <v>94</v>
      </c>
      <c r="C5" s="37" t="s">
        <v>122</v>
      </c>
      <c r="D5" s="37" t="s">
        <v>123</v>
      </c>
      <c r="E5" s="37" t="s">
        <v>124</v>
      </c>
      <c r="F5" s="37" t="s">
        <v>120</v>
      </c>
      <c r="G5" s="37" t="s">
        <v>121</v>
      </c>
      <c r="H5" s="37" t="s">
        <v>126</v>
      </c>
      <c r="I5" s="37" t="s">
        <v>125</v>
      </c>
    </row>
    <row r="6" spans="1:10" ht="15">
      <c r="A6" s="3" t="s">
        <v>95</v>
      </c>
      <c r="B6" s="4" t="s">
        <v>96</v>
      </c>
      <c r="C6" s="38">
        <v>4</v>
      </c>
      <c r="D6" s="38">
        <v>3.5</v>
      </c>
      <c r="E6" s="38">
        <v>4</v>
      </c>
      <c r="F6" s="38">
        <v>4.5</v>
      </c>
      <c r="G6" s="38">
        <v>6</v>
      </c>
      <c r="H6" s="38">
        <v>4</v>
      </c>
      <c r="I6" s="38">
        <v>4.5</v>
      </c>
      <c r="J6" s="34"/>
    </row>
    <row r="7" spans="1:10" ht="15">
      <c r="A7" s="3" t="s">
        <v>97</v>
      </c>
      <c r="B7" s="4" t="s">
        <v>98</v>
      </c>
      <c r="C7" s="38">
        <v>4</v>
      </c>
      <c r="D7" s="38">
        <v>4.5</v>
      </c>
      <c r="E7" s="38">
        <v>5</v>
      </c>
      <c r="F7" s="38">
        <v>4</v>
      </c>
      <c r="G7" s="38">
        <v>4.5</v>
      </c>
      <c r="H7" s="38">
        <v>5.5</v>
      </c>
      <c r="I7" s="38">
        <v>4.5</v>
      </c>
      <c r="J7" s="34"/>
    </row>
    <row r="8" spans="1:10" ht="15">
      <c r="A8" s="3" t="s">
        <v>99</v>
      </c>
      <c r="B8" s="4" t="s">
        <v>100</v>
      </c>
      <c r="C8" s="38">
        <v>3</v>
      </c>
      <c r="D8" s="38">
        <v>4.5</v>
      </c>
      <c r="E8" s="38">
        <v>4</v>
      </c>
      <c r="F8" s="38">
        <v>5</v>
      </c>
      <c r="G8" s="38">
        <v>4</v>
      </c>
      <c r="H8" s="38">
        <v>4</v>
      </c>
      <c r="I8" s="38">
        <v>4</v>
      </c>
      <c r="J8" s="34"/>
    </row>
    <row r="9" spans="1:10" ht="15">
      <c r="A9" s="3" t="s">
        <v>101</v>
      </c>
      <c r="B9" s="4" t="s">
        <v>102</v>
      </c>
      <c r="C9" s="38">
        <v>5</v>
      </c>
      <c r="D9" s="38">
        <v>5.5</v>
      </c>
      <c r="E9" s="38">
        <v>6</v>
      </c>
      <c r="F9" s="38">
        <v>4.5</v>
      </c>
      <c r="G9" s="38">
        <v>5</v>
      </c>
      <c r="H9" s="38">
        <v>6</v>
      </c>
      <c r="I9" s="38">
        <v>4.5</v>
      </c>
      <c r="J9" s="34"/>
    </row>
    <row r="10" spans="1:10" ht="15">
      <c r="A10" s="3" t="s">
        <v>103</v>
      </c>
      <c r="B10" s="4" t="s">
        <v>104</v>
      </c>
      <c r="C10" s="38">
        <v>4.5</v>
      </c>
      <c r="D10" s="38">
        <v>3</v>
      </c>
      <c r="E10" s="38">
        <v>4.5</v>
      </c>
      <c r="F10" s="38">
        <v>5</v>
      </c>
      <c r="G10" s="38">
        <v>4</v>
      </c>
      <c r="H10" s="38">
        <v>4.5</v>
      </c>
      <c r="I10" s="38">
        <v>5.5</v>
      </c>
      <c r="J10" s="34"/>
    </row>
    <row r="11" spans="1:10" ht="15">
      <c r="A11" s="3" t="s">
        <v>105</v>
      </c>
      <c r="B11" s="4" t="s">
        <v>106</v>
      </c>
      <c r="C11" s="38">
        <v>3</v>
      </c>
      <c r="D11" s="38">
        <v>3.5</v>
      </c>
      <c r="E11" s="38">
        <v>4</v>
      </c>
      <c r="F11" s="38">
        <v>3</v>
      </c>
      <c r="G11" s="38">
        <v>3.5</v>
      </c>
      <c r="H11" s="38">
        <v>4</v>
      </c>
      <c r="I11" s="38">
        <v>5.5</v>
      </c>
      <c r="J11" s="34"/>
    </row>
    <row r="12" spans="1:10" ht="15">
      <c r="A12" s="3" t="s">
        <v>107</v>
      </c>
      <c r="B12" s="4" t="s">
        <v>108</v>
      </c>
      <c r="C12" s="38">
        <v>5.5</v>
      </c>
      <c r="D12" s="38">
        <v>3</v>
      </c>
      <c r="E12" s="38">
        <v>6</v>
      </c>
      <c r="F12" s="38">
        <v>4.5</v>
      </c>
      <c r="G12" s="38">
        <v>5.5</v>
      </c>
      <c r="H12" s="38">
        <v>4</v>
      </c>
      <c r="I12" s="38">
        <v>4</v>
      </c>
      <c r="J12" s="34"/>
    </row>
    <row r="13" spans="1:10" ht="15">
      <c r="A13" s="3" t="s">
        <v>109</v>
      </c>
      <c r="B13" s="4" t="s">
        <v>110</v>
      </c>
      <c r="C13" s="38">
        <v>2</v>
      </c>
      <c r="D13" s="38">
        <v>5</v>
      </c>
      <c r="E13" s="38">
        <v>4</v>
      </c>
      <c r="F13" s="38">
        <v>5.5</v>
      </c>
      <c r="G13" s="38">
        <v>4</v>
      </c>
      <c r="H13" s="38">
        <v>4</v>
      </c>
      <c r="I13" s="38">
        <v>4.5</v>
      </c>
      <c r="J13" s="34"/>
    </row>
    <row r="14" spans="1:10" ht="15">
      <c r="A14" s="3" t="s">
        <v>111</v>
      </c>
      <c r="B14" s="4" t="s">
        <v>112</v>
      </c>
      <c r="C14" s="38">
        <v>6</v>
      </c>
      <c r="D14" s="38">
        <v>3.5</v>
      </c>
      <c r="E14" s="38">
        <v>5.5</v>
      </c>
      <c r="F14" s="38">
        <v>4</v>
      </c>
      <c r="G14" s="38">
        <v>5</v>
      </c>
      <c r="H14" s="38">
        <v>2</v>
      </c>
      <c r="I14" s="38">
        <v>4</v>
      </c>
      <c r="J14" s="34"/>
    </row>
    <row r="15" spans="1:10" ht="15">
      <c r="A15" s="3" t="s">
        <v>113</v>
      </c>
      <c r="B15" s="4" t="s">
        <v>114</v>
      </c>
      <c r="C15" s="38">
        <v>4.5</v>
      </c>
      <c r="D15" s="38">
        <v>3</v>
      </c>
      <c r="E15" s="38">
        <v>3.5</v>
      </c>
      <c r="F15" s="38">
        <v>3.5</v>
      </c>
      <c r="G15" s="38">
        <v>4.5</v>
      </c>
      <c r="H15" s="38">
        <v>3</v>
      </c>
      <c r="I15" s="38">
        <v>4</v>
      </c>
      <c r="J15" s="34"/>
    </row>
    <row r="16" spans="1:10" ht="15">
      <c r="A16" s="3" t="s">
        <v>115</v>
      </c>
      <c r="B16" s="4" t="s">
        <v>116</v>
      </c>
      <c r="C16" s="38">
        <v>4.5</v>
      </c>
      <c r="D16" s="38">
        <v>4</v>
      </c>
      <c r="E16" s="38">
        <v>4.5</v>
      </c>
      <c r="F16" s="38">
        <v>3</v>
      </c>
      <c r="G16" s="38">
        <v>3.5</v>
      </c>
      <c r="H16" s="38">
        <v>4.5</v>
      </c>
      <c r="I16" s="38">
        <v>3.5</v>
      </c>
      <c r="J16" s="34"/>
    </row>
    <row r="17" spans="1:10" ht="15">
      <c r="A17" s="3" t="s">
        <v>117</v>
      </c>
      <c r="B17" s="4" t="s">
        <v>118</v>
      </c>
      <c r="C17" s="38">
        <v>4.5</v>
      </c>
      <c r="D17" s="38">
        <v>4.5</v>
      </c>
      <c r="E17" s="38">
        <v>4</v>
      </c>
      <c r="F17" s="38">
        <v>5</v>
      </c>
      <c r="G17" s="38">
        <v>3.5</v>
      </c>
      <c r="H17" s="38">
        <v>3.5</v>
      </c>
      <c r="I17" s="38">
        <v>5</v>
      </c>
      <c r="J17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1" bestFit="1" customWidth="1"/>
    <col min="2" max="3" width="17.00390625" style="2" customWidth="1"/>
    <col min="4" max="16384" width="11.421875" style="1" customWidth="1"/>
  </cols>
  <sheetData>
    <row r="1" ht="27">
      <c r="A1" s="7" t="s">
        <v>74</v>
      </c>
    </row>
    <row r="4" spans="1:3" s="12" customFormat="1" ht="18">
      <c r="A4" s="10" t="s">
        <v>0</v>
      </c>
      <c r="B4" s="11"/>
      <c r="C4" s="11"/>
    </row>
    <row r="5" spans="1:3" ht="15">
      <c r="A5" s="5" t="s">
        <v>1</v>
      </c>
      <c r="B5" s="6" t="s">
        <v>2</v>
      </c>
      <c r="C5" s="6" t="s">
        <v>3</v>
      </c>
    </row>
    <row r="6" spans="1:3" ht="15">
      <c r="A6" s="3" t="s">
        <v>9</v>
      </c>
      <c r="B6" s="4">
        <v>1987415.64</v>
      </c>
      <c r="C6" s="4">
        <v>117316.77</v>
      </c>
    </row>
    <row r="7" spans="1:3" ht="15">
      <c r="A7" s="3" t="s">
        <v>8</v>
      </c>
      <c r="B7" s="4">
        <v>2137697.09</v>
      </c>
      <c r="C7" s="4">
        <v>86379.45000000019</v>
      </c>
    </row>
    <row r="8" spans="1:3" ht="15">
      <c r="A8" s="3" t="s">
        <v>15</v>
      </c>
      <c r="B8" s="4">
        <v>500258.68</v>
      </c>
      <c r="C8" s="4">
        <v>24803.99</v>
      </c>
    </row>
    <row r="9" spans="1:3" ht="15">
      <c r="A9" s="3" t="s">
        <v>16</v>
      </c>
      <c r="B9" s="4">
        <v>342776.32</v>
      </c>
      <c r="C9" s="4">
        <v>48051.34</v>
      </c>
    </row>
    <row r="10" spans="1:3" ht="15">
      <c r="A10" s="3" t="s">
        <v>6</v>
      </c>
      <c r="B10" s="4">
        <v>589245.34</v>
      </c>
      <c r="C10" s="4">
        <v>55212.77</v>
      </c>
    </row>
    <row r="11" spans="1:3" ht="15">
      <c r="A11" s="3" t="s">
        <v>5</v>
      </c>
      <c r="B11" s="4">
        <v>1400578.12</v>
      </c>
      <c r="C11" s="4">
        <v>236179.8</v>
      </c>
    </row>
    <row r="12" spans="1:3" ht="15">
      <c r="A12" s="3" t="s">
        <v>10</v>
      </c>
      <c r="B12" s="4">
        <v>1407475.42</v>
      </c>
      <c r="C12" s="4">
        <v>86049.11000000034</v>
      </c>
    </row>
    <row r="13" spans="1:3" ht="15">
      <c r="A13" s="3" t="s">
        <v>14</v>
      </c>
      <c r="B13" s="4">
        <v>308655.23</v>
      </c>
      <c r="C13" s="4">
        <v>1367.4899999999907</v>
      </c>
    </row>
    <row r="14" spans="1:3" ht="15">
      <c r="A14" s="3" t="s">
        <v>7</v>
      </c>
      <c r="B14" s="4">
        <v>2572321.42</v>
      </c>
      <c r="C14" s="4">
        <v>127223.58999999892</v>
      </c>
    </row>
    <row r="15" spans="1:3" ht="15">
      <c r="A15" s="3" t="s">
        <v>11</v>
      </c>
      <c r="B15" s="4">
        <v>2819812.47</v>
      </c>
      <c r="C15" s="4">
        <v>2804266.61</v>
      </c>
    </row>
    <row r="16" spans="1:3" ht="15">
      <c r="A16" s="3" t="s">
        <v>12</v>
      </c>
      <c r="B16" s="4">
        <v>1402668.14</v>
      </c>
      <c r="C16" s="4">
        <v>320119.02</v>
      </c>
    </row>
    <row r="17" spans="1:3" ht="15">
      <c r="A17" s="3" t="s">
        <v>13</v>
      </c>
      <c r="B17" s="4">
        <v>688126.26</v>
      </c>
      <c r="C17" s="4">
        <v>19067.61</v>
      </c>
    </row>
    <row r="18" spans="1:3" ht="15">
      <c r="A18" s="3" t="s">
        <v>17</v>
      </c>
      <c r="B18" s="4">
        <v>627542.22</v>
      </c>
      <c r="C18" s="4">
        <v>30435.74</v>
      </c>
    </row>
    <row r="19" spans="1:3" ht="15">
      <c r="A19" s="3" t="s">
        <v>18</v>
      </c>
      <c r="B19" s="4">
        <v>397219.64</v>
      </c>
      <c r="C19" s="4">
        <v>17023.79</v>
      </c>
    </row>
    <row r="20" spans="1:3" ht="15">
      <c r="A20" s="3" t="s">
        <v>4</v>
      </c>
      <c r="B20" s="4">
        <v>1578154.77</v>
      </c>
      <c r="C20" s="4">
        <v>88519.57000000007</v>
      </c>
    </row>
    <row r="21" spans="1:3" ht="15">
      <c r="A21" s="3" t="s">
        <v>19</v>
      </c>
      <c r="B21" s="4">
        <v>297095.18</v>
      </c>
      <c r="C21" s="4">
        <v>10288.129999999946</v>
      </c>
    </row>
    <row r="22" spans="1:3" ht="15">
      <c r="A22" s="5" t="s">
        <v>20</v>
      </c>
      <c r="B22" s="6">
        <f>SUM(B6:B21)</f>
        <v>19057041.94</v>
      </c>
      <c r="C22" s="6">
        <f>SUM(C6:C21)</f>
        <v>4072304.7799999993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1" customWidth="1"/>
    <col min="2" max="9" width="12.00390625" style="54" customWidth="1"/>
    <col min="10" max="16384" width="11.421875" style="1" customWidth="1"/>
  </cols>
  <sheetData>
    <row r="1" ht="27">
      <c r="A1" s="7" t="s">
        <v>202</v>
      </c>
    </row>
    <row r="4" spans="1:9" ht="18">
      <c r="A4" s="10" t="s">
        <v>200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"/>
      <c r="B5" s="15" t="s">
        <v>149</v>
      </c>
      <c r="C5" s="15" t="s">
        <v>197</v>
      </c>
      <c r="D5" s="15" t="s">
        <v>181</v>
      </c>
      <c r="E5" s="15" t="s">
        <v>183</v>
      </c>
      <c r="F5" s="15" t="s">
        <v>196</v>
      </c>
      <c r="G5" s="15" t="s">
        <v>182</v>
      </c>
      <c r="H5" s="15" t="s">
        <v>198</v>
      </c>
      <c r="I5" s="15" t="s">
        <v>157</v>
      </c>
    </row>
    <row r="6" spans="1:9" ht="15">
      <c r="A6" s="3" t="s">
        <v>184</v>
      </c>
      <c r="B6" s="27">
        <v>9</v>
      </c>
      <c r="C6" s="27">
        <v>16</v>
      </c>
      <c r="D6" s="27">
        <v>13</v>
      </c>
      <c r="E6" s="27">
        <v>-2</v>
      </c>
      <c r="F6" s="27">
        <v>10</v>
      </c>
      <c r="G6" s="27">
        <v>3</v>
      </c>
      <c r="H6" s="27">
        <v>25</v>
      </c>
      <c r="I6" s="27">
        <v>7</v>
      </c>
    </row>
    <row r="7" spans="1:9" ht="15">
      <c r="A7" s="3" t="s">
        <v>185</v>
      </c>
      <c r="B7" s="27">
        <v>10</v>
      </c>
      <c r="C7" s="27">
        <v>17</v>
      </c>
      <c r="D7" s="27">
        <v>15</v>
      </c>
      <c r="E7" s="27">
        <v>-1</v>
      </c>
      <c r="F7" s="27">
        <v>11</v>
      </c>
      <c r="G7" s="27">
        <v>4</v>
      </c>
      <c r="H7" s="27">
        <v>26</v>
      </c>
      <c r="I7" s="27">
        <v>8</v>
      </c>
    </row>
    <row r="8" spans="1:9" ht="15">
      <c r="A8" s="3" t="s">
        <v>186</v>
      </c>
      <c r="B8" s="27">
        <v>11</v>
      </c>
      <c r="C8" s="27">
        <v>20</v>
      </c>
      <c r="D8" s="27">
        <v>18</v>
      </c>
      <c r="E8" s="27">
        <v>3</v>
      </c>
      <c r="F8" s="27">
        <v>12</v>
      </c>
      <c r="G8" s="27">
        <v>7</v>
      </c>
      <c r="H8" s="27">
        <v>24</v>
      </c>
      <c r="I8" s="27">
        <v>11</v>
      </c>
    </row>
    <row r="9" spans="1:9" ht="15">
      <c r="A9" s="3" t="s">
        <v>187</v>
      </c>
      <c r="B9" s="27">
        <v>15</v>
      </c>
      <c r="C9" s="27">
        <v>24</v>
      </c>
      <c r="D9" s="27">
        <v>21</v>
      </c>
      <c r="E9" s="27">
        <v>8</v>
      </c>
      <c r="F9" s="27">
        <v>15</v>
      </c>
      <c r="G9" s="27">
        <v>10</v>
      </c>
      <c r="H9" s="27">
        <v>24</v>
      </c>
      <c r="I9" s="27">
        <v>14</v>
      </c>
    </row>
    <row r="10" spans="1:9" ht="15">
      <c r="A10" s="3" t="s">
        <v>188</v>
      </c>
      <c r="B10" s="27">
        <v>20</v>
      </c>
      <c r="C10" s="27">
        <v>26</v>
      </c>
      <c r="D10" s="27">
        <v>25</v>
      </c>
      <c r="E10" s="27">
        <v>12</v>
      </c>
      <c r="F10" s="27">
        <v>17</v>
      </c>
      <c r="G10" s="27">
        <v>14</v>
      </c>
      <c r="H10" s="27">
        <v>22</v>
      </c>
      <c r="I10" s="27">
        <v>18</v>
      </c>
    </row>
    <row r="11" spans="1:9" ht="15">
      <c r="A11" s="3" t="s">
        <v>189</v>
      </c>
      <c r="B11" s="27">
        <v>25</v>
      </c>
      <c r="C11" s="27">
        <v>31</v>
      </c>
      <c r="D11" s="27">
        <v>28</v>
      </c>
      <c r="E11" s="27">
        <v>15</v>
      </c>
      <c r="F11" s="27">
        <v>21</v>
      </c>
      <c r="G11" s="27">
        <v>17</v>
      </c>
      <c r="H11" s="27">
        <v>21</v>
      </c>
      <c r="I11" s="27">
        <v>22</v>
      </c>
    </row>
    <row r="12" spans="1:9" ht="15">
      <c r="A12" s="3" t="s">
        <v>190</v>
      </c>
      <c r="B12" s="27">
        <v>28</v>
      </c>
      <c r="C12" s="27">
        <v>33</v>
      </c>
      <c r="D12" s="27">
        <v>28</v>
      </c>
      <c r="E12" s="27">
        <v>17</v>
      </c>
      <c r="F12" s="27">
        <v>24</v>
      </c>
      <c r="G12" s="27">
        <v>19</v>
      </c>
      <c r="H12" s="27">
        <v>20</v>
      </c>
      <c r="I12" s="27">
        <v>25</v>
      </c>
    </row>
    <row r="13" spans="1:9" ht="15">
      <c r="A13" s="3" t="s">
        <v>191</v>
      </c>
      <c r="B13" s="27">
        <v>27</v>
      </c>
      <c r="C13" s="27">
        <v>33</v>
      </c>
      <c r="D13" s="27">
        <v>28</v>
      </c>
      <c r="E13" s="27">
        <v>17</v>
      </c>
      <c r="F13" s="27">
        <v>25</v>
      </c>
      <c r="G13" s="27">
        <v>19</v>
      </c>
      <c r="H13" s="27">
        <v>21</v>
      </c>
      <c r="I13" s="27">
        <v>25</v>
      </c>
    </row>
    <row r="14" spans="1:9" ht="15">
      <c r="A14" s="3" t="s">
        <v>192</v>
      </c>
      <c r="B14" s="27">
        <v>24</v>
      </c>
      <c r="C14" s="27">
        <v>31</v>
      </c>
      <c r="D14" s="27">
        <v>26</v>
      </c>
      <c r="E14" s="27">
        <v>13</v>
      </c>
      <c r="F14" s="27">
        <v>23</v>
      </c>
      <c r="G14" s="27">
        <v>16</v>
      </c>
      <c r="H14" s="27">
        <v>21</v>
      </c>
      <c r="I14" s="27">
        <v>21</v>
      </c>
    </row>
    <row r="15" spans="1:9" ht="15">
      <c r="A15" s="3" t="s">
        <v>193</v>
      </c>
      <c r="B15" s="27">
        <v>19</v>
      </c>
      <c r="C15" s="27">
        <v>27</v>
      </c>
      <c r="D15" s="27">
        <v>24</v>
      </c>
      <c r="E15" s="27">
        <v>8</v>
      </c>
      <c r="F15" s="27">
        <v>18</v>
      </c>
      <c r="G15" s="27">
        <v>11</v>
      </c>
      <c r="H15" s="27">
        <v>22</v>
      </c>
      <c r="I15" s="27">
        <v>16</v>
      </c>
    </row>
    <row r="16" spans="1:9" ht="15">
      <c r="A16" s="3" t="s">
        <v>194</v>
      </c>
      <c r="B16" s="27">
        <v>15</v>
      </c>
      <c r="C16" s="27">
        <v>22</v>
      </c>
      <c r="D16" s="27">
        <v>20</v>
      </c>
      <c r="E16" s="27">
        <v>3</v>
      </c>
      <c r="F16" s="27">
        <v>14</v>
      </c>
      <c r="G16" s="27">
        <v>7</v>
      </c>
      <c r="H16" s="27">
        <v>23</v>
      </c>
      <c r="I16" s="27">
        <v>12</v>
      </c>
    </row>
    <row r="17" spans="1:9" ht="15">
      <c r="A17" s="3" t="s">
        <v>195</v>
      </c>
      <c r="B17" s="27">
        <v>11</v>
      </c>
      <c r="C17" s="27">
        <v>19</v>
      </c>
      <c r="D17" s="27">
        <v>15</v>
      </c>
      <c r="E17" s="27">
        <v>-1</v>
      </c>
      <c r="F17" s="27">
        <v>12</v>
      </c>
      <c r="G17" s="27">
        <v>4</v>
      </c>
      <c r="H17" s="27">
        <v>22</v>
      </c>
      <c r="I17" s="27">
        <v>9</v>
      </c>
    </row>
    <row r="18" spans="1:9" ht="15">
      <c r="A18" s="5" t="s">
        <v>199</v>
      </c>
      <c r="B18" s="37">
        <f aca="true" t="shared" si="0" ref="B18:I18">AVERAGE(B6:B17)</f>
        <v>17.833333333333332</v>
      </c>
      <c r="C18" s="37">
        <f>AVERAGE(C6:C17)</f>
        <v>24.916666666666668</v>
      </c>
      <c r="D18" s="37">
        <f t="shared" si="0"/>
        <v>21.75</v>
      </c>
      <c r="E18" s="37">
        <f t="shared" si="0"/>
        <v>7.666666666666667</v>
      </c>
      <c r="F18" s="37">
        <f t="shared" si="0"/>
        <v>16.833333333333332</v>
      </c>
      <c r="G18" s="37">
        <f t="shared" si="0"/>
        <v>10.916666666666666</v>
      </c>
      <c r="H18" s="37">
        <f t="shared" si="0"/>
        <v>22.583333333333332</v>
      </c>
      <c r="I18" s="37">
        <f t="shared" si="0"/>
        <v>15.666666666666666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11.421875" defaultRowHeight="12.75"/>
  <cols>
    <col min="1" max="4" width="18.28125" style="1" customWidth="1"/>
    <col min="5" max="16384" width="11.421875" style="1" customWidth="1"/>
  </cols>
  <sheetData>
    <row r="1" ht="27">
      <c r="A1" s="7" t="s">
        <v>75</v>
      </c>
    </row>
    <row r="4" spans="1:4" ht="18">
      <c r="A4" s="10" t="s">
        <v>21</v>
      </c>
      <c r="B4" s="10"/>
      <c r="C4" s="10"/>
      <c r="D4" s="10"/>
    </row>
    <row r="5" spans="1:4" s="13" customFormat="1" ht="15">
      <c r="A5" s="5"/>
      <c r="B5" s="15" t="s">
        <v>30</v>
      </c>
      <c r="C5" s="15" t="s">
        <v>31</v>
      </c>
      <c r="D5" s="15" t="s">
        <v>32</v>
      </c>
    </row>
    <row r="6" spans="1:4" s="3" customFormat="1" ht="15">
      <c r="A6" s="3" t="s">
        <v>22</v>
      </c>
      <c r="B6" s="8">
        <v>199.8</v>
      </c>
      <c r="C6" s="8">
        <v>308.6</v>
      </c>
      <c r="D6" s="8">
        <v>240.5</v>
      </c>
    </row>
    <row r="7" spans="1:4" s="3" customFormat="1" ht="15">
      <c r="A7" s="3" t="s">
        <v>23</v>
      </c>
      <c r="B7" s="8">
        <v>296.5</v>
      </c>
      <c r="C7" s="8">
        <v>420.1</v>
      </c>
      <c r="D7" s="8">
        <v>417.4</v>
      </c>
    </row>
    <row r="8" spans="1:4" s="3" customFormat="1" ht="15">
      <c r="A8" s="3" t="s">
        <v>24</v>
      </c>
      <c r="B8" s="8">
        <v>194.4</v>
      </c>
      <c r="C8" s="8">
        <v>201.9</v>
      </c>
      <c r="D8" s="8">
        <v>161.6</v>
      </c>
    </row>
    <row r="9" spans="1:4" s="3" customFormat="1" ht="15">
      <c r="A9" s="3" t="s">
        <v>25</v>
      </c>
      <c r="B9" s="8">
        <v>803</v>
      </c>
      <c r="C9" s="8">
        <v>496.4</v>
      </c>
      <c r="D9" s="8">
        <v>702.2</v>
      </c>
    </row>
    <row r="10" spans="1:4" s="3" customFormat="1" ht="15">
      <c r="A10" s="3" t="s">
        <v>26</v>
      </c>
      <c r="B10" s="8">
        <v>708.9</v>
      </c>
      <c r="C10" s="8">
        <v>176.3</v>
      </c>
      <c r="D10" s="8">
        <v>569.4</v>
      </c>
    </row>
    <row r="11" spans="1:4" s="3" customFormat="1" ht="15">
      <c r="A11" s="3" t="s">
        <v>28</v>
      </c>
      <c r="B11" s="8">
        <v>174.1</v>
      </c>
      <c r="C11" s="8">
        <v>143.8</v>
      </c>
      <c r="D11" s="8">
        <v>122.8</v>
      </c>
    </row>
    <row r="12" spans="1:4" s="3" customFormat="1" ht="15">
      <c r="A12" s="3" t="s">
        <v>27</v>
      </c>
      <c r="B12" s="8">
        <v>81.8</v>
      </c>
      <c r="C12" s="8">
        <v>220.8</v>
      </c>
      <c r="D12" s="8">
        <v>329.8</v>
      </c>
    </row>
    <row r="13" spans="1:4" ht="15">
      <c r="A13" s="5" t="s">
        <v>29</v>
      </c>
      <c r="B13" s="14">
        <f>SUM(B6:B12)</f>
        <v>2458.5</v>
      </c>
      <c r="C13" s="14">
        <f>SUM(C6:C12)</f>
        <v>1967.8999999999999</v>
      </c>
      <c r="D13" s="14">
        <f>SUM(D6:D12)</f>
        <v>2543.7000000000003</v>
      </c>
    </row>
    <row r="16" spans="2:4" ht="15">
      <c r="B16" s="8"/>
      <c r="C16" s="8"/>
      <c r="D16" s="8"/>
    </row>
    <row r="17" spans="2:4" ht="15">
      <c r="B17" s="8"/>
      <c r="C17" s="8"/>
      <c r="D17" s="8"/>
    </row>
    <row r="18" spans="2:4" ht="15">
      <c r="B18" s="8"/>
      <c r="C18" s="8"/>
      <c r="D18" s="8"/>
    </row>
    <row r="19" spans="2:4" ht="15">
      <c r="B19" s="8"/>
      <c r="C19" s="8"/>
      <c r="D19" s="8"/>
    </row>
    <row r="20" spans="2:4" ht="15">
      <c r="B20" s="8"/>
      <c r="C20" s="8"/>
      <c r="D20" s="8"/>
    </row>
    <row r="21" spans="2:4" ht="15">
      <c r="B21" s="8"/>
      <c r="C21" s="8"/>
      <c r="D21" s="8"/>
    </row>
    <row r="22" spans="2:4" ht="15">
      <c r="B22" s="8"/>
      <c r="C22" s="8"/>
      <c r="D22" s="8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4" width="13.00390625" style="30" customWidth="1"/>
    <col min="5" max="16384" width="11.421875" style="1" customWidth="1"/>
  </cols>
  <sheetData>
    <row r="1" ht="27">
      <c r="A1" s="7" t="s">
        <v>92</v>
      </c>
    </row>
    <row r="4" spans="1:4" ht="18">
      <c r="A4" s="10" t="s">
        <v>90</v>
      </c>
      <c r="B4" s="31"/>
      <c r="C4" s="31"/>
      <c r="D4" s="31"/>
    </row>
    <row r="5" spans="1:4" ht="15">
      <c r="A5" s="5" t="s">
        <v>89</v>
      </c>
      <c r="B5" s="33" t="s">
        <v>88</v>
      </c>
      <c r="C5" s="33" t="s">
        <v>79</v>
      </c>
      <c r="D5" s="33" t="s">
        <v>80</v>
      </c>
    </row>
    <row r="6" spans="1:4" s="3" customFormat="1" ht="15">
      <c r="A6" s="3" t="s">
        <v>81</v>
      </c>
      <c r="B6" s="32">
        <v>650</v>
      </c>
      <c r="C6" s="32">
        <v>-155</v>
      </c>
      <c r="D6" s="32">
        <v>5892</v>
      </c>
    </row>
    <row r="7" spans="1:4" s="3" customFormat="1" ht="15">
      <c r="A7" s="3" t="s">
        <v>82</v>
      </c>
      <c r="B7" s="32">
        <v>4545</v>
      </c>
      <c r="C7" s="32">
        <v>-2538</v>
      </c>
      <c r="D7" s="32">
        <v>5140</v>
      </c>
    </row>
    <row r="8" spans="1:4" s="3" customFormat="1" ht="15">
      <c r="A8" s="3" t="s">
        <v>83</v>
      </c>
      <c r="B8" s="32">
        <v>950</v>
      </c>
      <c r="C8" s="32">
        <v>-400</v>
      </c>
      <c r="D8" s="32">
        <v>8846</v>
      </c>
    </row>
    <row r="9" spans="1:4" s="3" customFormat="1" ht="15">
      <c r="A9" s="3" t="s">
        <v>84</v>
      </c>
      <c r="B9" s="32">
        <v>350</v>
      </c>
      <c r="C9" s="32">
        <v>-15</v>
      </c>
      <c r="D9" s="32">
        <v>5030</v>
      </c>
    </row>
    <row r="10" spans="1:4" s="3" customFormat="1" ht="15">
      <c r="A10" s="3" t="s">
        <v>85</v>
      </c>
      <c r="B10" s="32">
        <v>300</v>
      </c>
      <c r="C10" s="32">
        <v>-5</v>
      </c>
      <c r="D10" s="32">
        <v>4807</v>
      </c>
    </row>
    <row r="11" spans="1:4" s="3" customFormat="1" ht="15">
      <c r="A11" s="3" t="s">
        <v>86</v>
      </c>
      <c r="B11" s="32">
        <v>700</v>
      </c>
      <c r="C11" s="32">
        <v>-86</v>
      </c>
      <c r="D11" s="32">
        <v>6194</v>
      </c>
    </row>
    <row r="12" spans="1:4" s="3" customFormat="1" ht="15">
      <c r="A12" s="3" t="s">
        <v>87</v>
      </c>
      <c r="B12" s="32">
        <v>580</v>
      </c>
      <c r="C12" s="32">
        <v>-40</v>
      </c>
      <c r="D12" s="32">
        <v>6960</v>
      </c>
    </row>
    <row r="15" spans="2:4" ht="15">
      <c r="B15" s="32"/>
      <c r="C15" s="32"/>
      <c r="D15" s="32"/>
    </row>
    <row r="16" spans="2:4" ht="15">
      <c r="B16" s="32"/>
      <c r="C16" s="32"/>
      <c r="D16" s="32"/>
    </row>
    <row r="17" spans="2:4" ht="15">
      <c r="B17" s="32"/>
      <c r="C17" s="32"/>
      <c r="D17" s="32"/>
    </row>
    <row r="18" spans="2:4" ht="15">
      <c r="B18" s="32"/>
      <c r="C18" s="32"/>
      <c r="D18" s="32"/>
    </row>
    <row r="19" spans="2:4" ht="15">
      <c r="B19" s="32"/>
      <c r="C19" s="32"/>
      <c r="D19" s="32"/>
    </row>
    <row r="20" spans="2:4" ht="15">
      <c r="B20" s="32"/>
      <c r="C20" s="32"/>
      <c r="D20" s="32"/>
    </row>
    <row r="21" spans="2:4" ht="15">
      <c r="B21" s="32"/>
      <c r="C21" s="32"/>
      <c r="D21" s="3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1" customWidth="1"/>
    <col min="2" max="5" width="14.57421875" style="23" customWidth="1"/>
    <col min="6" max="16384" width="11.421875" style="1" customWidth="1"/>
  </cols>
  <sheetData>
    <row r="1" ht="27">
      <c r="A1" s="7" t="s">
        <v>201</v>
      </c>
    </row>
    <row r="4" spans="1:5" ht="18">
      <c r="A4" s="10" t="s">
        <v>73</v>
      </c>
      <c r="B4" s="28" t="s">
        <v>69</v>
      </c>
      <c r="C4" s="28" t="s">
        <v>70</v>
      </c>
      <c r="D4" s="28" t="s">
        <v>71</v>
      </c>
      <c r="E4" s="28" t="s">
        <v>72</v>
      </c>
    </row>
    <row r="5" spans="1:5" ht="15">
      <c r="A5" s="3" t="str">
        <f ca="1">TEXT(TODAY(),"TTTT")</f>
        <v>Montag</v>
      </c>
      <c r="B5" s="29">
        <f aca="true" ca="1" t="shared" si="0" ref="B5:E11">(RAND()*9+0.8)</f>
        <v>7.57003068364426</v>
      </c>
      <c r="C5" s="29">
        <f ca="1" t="shared" si="0"/>
        <v>3.7562006149519194</v>
      </c>
      <c r="D5" s="29">
        <f ca="1" t="shared" si="0"/>
        <v>3.7645229403454437</v>
      </c>
      <c r="E5" s="29">
        <f ca="1" t="shared" si="0"/>
        <v>2.243945340685193</v>
      </c>
    </row>
    <row r="6" spans="1:5" ht="15">
      <c r="A6" s="3" t="str">
        <f ca="1">TEXT(TODAY()+1,"TTTT")</f>
        <v>Dienstag</v>
      </c>
      <c r="B6" s="29">
        <f ca="1" t="shared" si="0"/>
        <v>6.444832368494007</v>
      </c>
      <c r="C6" s="29">
        <f ca="1" t="shared" si="0"/>
        <v>8.81474777920619</v>
      </c>
      <c r="D6" s="29">
        <f ca="1" t="shared" si="0"/>
        <v>5.814520347782152</v>
      </c>
      <c r="E6" s="29">
        <f ca="1" t="shared" si="0"/>
        <v>7.574382853696065</v>
      </c>
    </row>
    <row r="7" spans="1:5" ht="15">
      <c r="A7" s="3" t="str">
        <f ca="1">TEXT(TODAY()+2,"TTTT")</f>
        <v>Mittwoch</v>
      </c>
      <c r="B7" s="29">
        <f ca="1" t="shared" si="0"/>
        <v>1.04719763243341</v>
      </c>
      <c r="C7" s="29">
        <f ca="1" t="shared" si="0"/>
        <v>1.4575572937217538</v>
      </c>
      <c r="D7" s="29">
        <f ca="1" t="shared" si="0"/>
        <v>3.9385856002468183</v>
      </c>
      <c r="E7" s="29">
        <f ca="1" t="shared" si="0"/>
        <v>5.1178144430996815</v>
      </c>
    </row>
    <row r="8" spans="1:5" ht="15">
      <c r="A8" s="3" t="str">
        <f ca="1">TEXT(TODAY()+3,"TTTT")</f>
        <v>Donnerstag</v>
      </c>
      <c r="B8" s="29">
        <f ca="1" t="shared" si="0"/>
        <v>4.632507161201449</v>
      </c>
      <c r="C8" s="29">
        <f ca="1" t="shared" si="0"/>
        <v>8.2074536128017</v>
      </c>
      <c r="D8" s="29">
        <f ca="1" t="shared" si="0"/>
        <v>2.2965305559016627</v>
      </c>
      <c r="E8" s="29">
        <f ca="1" t="shared" si="0"/>
        <v>4.598184539157544</v>
      </c>
    </row>
    <row r="9" spans="1:5" ht="15">
      <c r="A9" s="3" t="str">
        <f ca="1">TEXT(TODAY()+4,"TTTT")</f>
        <v>Freitag</v>
      </c>
      <c r="B9" s="29">
        <f ca="1" t="shared" si="0"/>
        <v>7.033190059312378</v>
      </c>
      <c r="C9" s="29">
        <f ca="1" t="shared" si="0"/>
        <v>6.90464083891207</v>
      </c>
      <c r="D9" s="29">
        <f ca="1" t="shared" si="0"/>
        <v>7.142910278688427</v>
      </c>
      <c r="E9" s="29">
        <f ca="1" t="shared" si="0"/>
        <v>3.4868870393878053</v>
      </c>
    </row>
    <row r="10" spans="1:5" ht="15">
      <c r="A10" s="3" t="str">
        <f ca="1">TEXT(TODAY()+5,"TTTT")</f>
        <v>Samstag</v>
      </c>
      <c r="B10" s="29">
        <f ca="1" t="shared" si="0"/>
        <v>1.9871131769494708</v>
      </c>
      <c r="C10" s="29">
        <f ca="1" t="shared" si="0"/>
        <v>8.18650724382086</v>
      </c>
      <c r="D10" s="29">
        <f ca="1" t="shared" si="0"/>
        <v>6.057842820218419</v>
      </c>
      <c r="E10" s="29">
        <f ca="1" t="shared" si="0"/>
        <v>0.8375175671125406</v>
      </c>
    </row>
    <row r="11" spans="1:5" ht="15">
      <c r="A11" s="3" t="str">
        <f ca="1">TEXT(TODAY()+6,"TTTT")</f>
        <v>Sonntag</v>
      </c>
      <c r="B11" s="29">
        <f ca="1" t="shared" si="0"/>
        <v>9.526438572293575</v>
      </c>
      <c r="C11" s="29">
        <f ca="1" t="shared" si="0"/>
        <v>3.312292582486438</v>
      </c>
      <c r="D11" s="29">
        <f ca="1" t="shared" si="0"/>
        <v>1.7774650313068918</v>
      </c>
      <c r="E11" s="29">
        <f ca="1" t="shared" si="0"/>
        <v>5.734940054502102</v>
      </c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1" customWidth="1"/>
    <col min="2" max="4" width="21.140625" style="23" customWidth="1"/>
    <col min="5" max="5" width="15.57421875" style="24" customWidth="1"/>
    <col min="6" max="16384" width="11.421875" style="1" customWidth="1"/>
  </cols>
  <sheetData>
    <row r="1" ht="27">
      <c r="A1" s="7" t="s">
        <v>76</v>
      </c>
    </row>
    <row r="4" spans="1:5" ht="18">
      <c r="A4" s="10" t="s">
        <v>67</v>
      </c>
      <c r="B4" s="21" t="s">
        <v>64</v>
      </c>
      <c r="C4" s="21" t="s">
        <v>65</v>
      </c>
      <c r="D4" s="21" t="s">
        <v>66</v>
      </c>
      <c r="E4" s="22" t="s">
        <v>68</v>
      </c>
    </row>
    <row r="5" spans="1:5" ht="15">
      <c r="A5" s="20">
        <v>1996</v>
      </c>
      <c r="B5" s="25">
        <v>4570000</v>
      </c>
      <c r="C5" s="25">
        <v>4060000</v>
      </c>
      <c r="D5" s="25">
        <f>B5-C5</f>
        <v>510000</v>
      </c>
      <c r="E5" s="26">
        <f>D5/B5</f>
        <v>0.11159737417943107</v>
      </c>
    </row>
    <row r="6" spans="1:5" ht="15">
      <c r="A6" s="20">
        <v>1997</v>
      </c>
      <c r="B6" s="25">
        <v>6120000</v>
      </c>
      <c r="C6" s="25">
        <v>5890000</v>
      </c>
      <c r="D6" s="25">
        <f>B6-C6</f>
        <v>230000</v>
      </c>
      <c r="E6" s="26">
        <f>D6/B6</f>
        <v>0.03758169934640523</v>
      </c>
    </row>
    <row r="7" spans="1:5" s="3" customFormat="1" ht="15">
      <c r="A7" s="20">
        <v>1998</v>
      </c>
      <c r="B7" s="25">
        <v>8240000</v>
      </c>
      <c r="C7" s="25">
        <v>7870000</v>
      </c>
      <c r="D7" s="25">
        <f>B7-C7</f>
        <v>370000</v>
      </c>
      <c r="E7" s="26">
        <f>D7/B7</f>
        <v>0.044902912621359224</v>
      </c>
    </row>
    <row r="8" spans="1:5" ht="15">
      <c r="A8" s="20">
        <v>1999</v>
      </c>
      <c r="B8" s="25">
        <v>11915000</v>
      </c>
      <c r="C8" s="25">
        <v>11655000</v>
      </c>
      <c r="D8" s="25">
        <f>B8-C8</f>
        <v>260000</v>
      </c>
      <c r="E8" s="26">
        <f>D8/B8</f>
        <v>0.021821233738984473</v>
      </c>
    </row>
    <row r="9" spans="1:5" ht="15">
      <c r="A9" s="20">
        <v>2000</v>
      </c>
      <c r="B9" s="25">
        <v>10980000</v>
      </c>
      <c r="C9" s="25">
        <v>9750000</v>
      </c>
      <c r="D9" s="25">
        <f>B9-C9</f>
        <v>1230000</v>
      </c>
      <c r="E9" s="26">
        <f>D9/B9</f>
        <v>0.11202185792349727</v>
      </c>
    </row>
    <row r="10" spans="2:3" ht="15">
      <c r="B10" s="27"/>
      <c r="C10" s="27"/>
    </row>
    <row r="11" spans="2:3" ht="15">
      <c r="B11" s="27"/>
      <c r="C11" s="27"/>
    </row>
    <row r="12" spans="2:3" ht="15">
      <c r="B12" s="27"/>
      <c r="C12" s="27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11.421875" defaultRowHeight="12.75"/>
  <cols>
    <col min="1" max="1" width="19.421875" style="1" customWidth="1"/>
    <col min="2" max="2" width="5.28125" style="30" bestFit="1" customWidth="1"/>
    <col min="3" max="3" width="12.421875" style="39" bestFit="1" customWidth="1"/>
    <col min="4" max="4" width="15.28125" style="39" bestFit="1" customWidth="1"/>
    <col min="5" max="5" width="9.00390625" style="40" bestFit="1" customWidth="1"/>
    <col min="6" max="6" width="11.7109375" style="41" bestFit="1" customWidth="1"/>
    <col min="7" max="7" width="14.7109375" style="42" bestFit="1" customWidth="1"/>
    <col min="8" max="8" width="12.421875" style="39" bestFit="1" customWidth="1"/>
    <col min="9" max="16384" width="11.421875" style="1" customWidth="1"/>
  </cols>
  <sheetData>
    <row r="1" ht="27">
      <c r="A1" s="7" t="s">
        <v>132</v>
      </c>
    </row>
    <row r="4" spans="1:8" ht="18">
      <c r="A4" s="10" t="s">
        <v>176</v>
      </c>
      <c r="B4" s="31"/>
      <c r="C4" s="43"/>
      <c r="D4" s="43"/>
      <c r="E4" s="44"/>
      <c r="F4" s="45"/>
      <c r="G4" s="46"/>
      <c r="H4" s="43"/>
    </row>
    <row r="5" spans="1:8" ht="15">
      <c r="A5" s="5" t="s">
        <v>128</v>
      </c>
      <c r="B5" s="5" t="s">
        <v>129</v>
      </c>
      <c r="C5" s="47" t="s">
        <v>78</v>
      </c>
      <c r="D5" s="47" t="s">
        <v>77</v>
      </c>
      <c r="E5" s="48" t="s">
        <v>130</v>
      </c>
      <c r="F5" s="49" t="s">
        <v>133</v>
      </c>
      <c r="G5" s="19" t="s">
        <v>131</v>
      </c>
      <c r="H5" s="47" t="s">
        <v>178</v>
      </c>
    </row>
    <row r="6" spans="1:8" ht="15">
      <c r="A6" s="3" t="s">
        <v>135</v>
      </c>
      <c r="B6" s="3" t="s">
        <v>134</v>
      </c>
      <c r="C6" s="50">
        <v>32817</v>
      </c>
      <c r="D6" s="50">
        <v>10204000</v>
      </c>
      <c r="E6" s="51">
        <v>310.93</v>
      </c>
      <c r="F6" s="52">
        <v>0.97</v>
      </c>
      <c r="G6" s="53" t="s">
        <v>136</v>
      </c>
      <c r="H6" s="50">
        <v>954000</v>
      </c>
    </row>
    <row r="7" spans="1:8" ht="15">
      <c r="A7" s="3" t="s">
        <v>138</v>
      </c>
      <c r="B7" s="3" t="s">
        <v>137</v>
      </c>
      <c r="C7" s="50">
        <v>42430</v>
      </c>
      <c r="D7" s="50">
        <v>5301000</v>
      </c>
      <c r="E7" s="51">
        <v>124.94</v>
      </c>
      <c r="F7" s="52">
        <v>0.86</v>
      </c>
      <c r="G7" s="53" t="s">
        <v>139</v>
      </c>
      <c r="H7" s="50">
        <v>1379000</v>
      </c>
    </row>
    <row r="8" spans="1:8" ht="15">
      <c r="A8" s="3" t="s">
        <v>20</v>
      </c>
      <c r="B8" s="3" t="s">
        <v>119</v>
      </c>
      <c r="C8" s="50">
        <v>349270</v>
      </c>
      <c r="D8" s="50">
        <v>82047000</v>
      </c>
      <c r="E8" s="51">
        <v>234.91</v>
      </c>
      <c r="F8" s="52">
        <v>0.87</v>
      </c>
      <c r="G8" s="53" t="s">
        <v>140</v>
      </c>
      <c r="H8" s="50">
        <v>3426000</v>
      </c>
    </row>
    <row r="9" spans="1:8" ht="15">
      <c r="A9" s="3" t="s">
        <v>142</v>
      </c>
      <c r="B9" s="3" t="s">
        <v>141</v>
      </c>
      <c r="C9" s="50">
        <v>304590</v>
      </c>
      <c r="D9" s="50">
        <v>5153000</v>
      </c>
      <c r="E9" s="51">
        <v>16.92</v>
      </c>
      <c r="F9" s="52">
        <v>0.64</v>
      </c>
      <c r="G9" s="53" t="s">
        <v>143</v>
      </c>
      <c r="H9" s="50">
        <v>551000</v>
      </c>
    </row>
    <row r="10" spans="1:8" ht="15">
      <c r="A10" s="3" t="s">
        <v>145</v>
      </c>
      <c r="B10" s="3" t="s">
        <v>144</v>
      </c>
      <c r="C10" s="50">
        <v>550100</v>
      </c>
      <c r="D10" s="50">
        <v>58847000</v>
      </c>
      <c r="E10" s="51">
        <v>106.98</v>
      </c>
      <c r="F10" s="52">
        <v>0.75</v>
      </c>
      <c r="G10" s="53" t="s">
        <v>146</v>
      </c>
      <c r="H10" s="50">
        <v>2116000</v>
      </c>
    </row>
    <row r="11" spans="1:8" ht="15">
      <c r="A11" s="3" t="s">
        <v>148</v>
      </c>
      <c r="B11" s="3" t="s">
        <v>147</v>
      </c>
      <c r="C11" s="50">
        <v>128900</v>
      </c>
      <c r="D11" s="50">
        <v>10515000</v>
      </c>
      <c r="E11" s="51">
        <v>81.57</v>
      </c>
      <c r="F11" s="52">
        <v>0.6</v>
      </c>
      <c r="G11" s="53" t="s">
        <v>149</v>
      </c>
      <c r="H11" s="50">
        <v>772000</v>
      </c>
    </row>
    <row r="12" spans="1:8" ht="15">
      <c r="A12" s="3" t="s">
        <v>175</v>
      </c>
      <c r="B12" s="3" t="s">
        <v>150</v>
      </c>
      <c r="C12" s="50">
        <v>241600</v>
      </c>
      <c r="D12" s="50">
        <v>59055000</v>
      </c>
      <c r="E12" s="51">
        <v>244.43</v>
      </c>
      <c r="F12" s="52">
        <v>0.89</v>
      </c>
      <c r="G12" s="53" t="s">
        <v>151</v>
      </c>
      <c r="H12" s="50">
        <v>7122000</v>
      </c>
    </row>
    <row r="13" spans="1:8" ht="15">
      <c r="A13" s="3" t="s">
        <v>153</v>
      </c>
      <c r="B13" s="3" t="s">
        <v>152</v>
      </c>
      <c r="C13" s="50">
        <v>68890</v>
      </c>
      <c r="D13" s="50">
        <v>3705000</v>
      </c>
      <c r="E13" s="51">
        <v>53.78</v>
      </c>
      <c r="F13" s="52">
        <v>0.58</v>
      </c>
      <c r="G13" s="53" t="s">
        <v>154</v>
      </c>
      <c r="H13" s="50">
        <v>1008000</v>
      </c>
    </row>
    <row r="14" spans="1:8" ht="15">
      <c r="A14" s="3" t="s">
        <v>156</v>
      </c>
      <c r="B14" s="3" t="s">
        <v>155</v>
      </c>
      <c r="C14" s="50">
        <v>294060</v>
      </c>
      <c r="D14" s="50">
        <v>57589000</v>
      </c>
      <c r="E14" s="51">
        <v>195.84</v>
      </c>
      <c r="F14" s="52">
        <v>0.67</v>
      </c>
      <c r="G14" s="53" t="s">
        <v>157</v>
      </c>
      <c r="H14" s="50">
        <v>2644000</v>
      </c>
    </row>
    <row r="15" spans="1:8" ht="15">
      <c r="A15" s="3" t="s">
        <v>159</v>
      </c>
      <c r="B15" s="3" t="s">
        <v>158</v>
      </c>
      <c r="C15" s="50">
        <v>2586</v>
      </c>
      <c r="D15" s="50">
        <v>427000</v>
      </c>
      <c r="E15" s="51">
        <v>165</v>
      </c>
      <c r="F15" s="52">
        <v>0.9</v>
      </c>
      <c r="G15" s="53" t="s">
        <v>180</v>
      </c>
      <c r="H15" s="50">
        <v>80000</v>
      </c>
    </row>
    <row r="16" spans="1:8" ht="15">
      <c r="A16" s="3" t="s">
        <v>161</v>
      </c>
      <c r="B16" s="3" t="s">
        <v>160</v>
      </c>
      <c r="C16" s="50">
        <v>33920</v>
      </c>
      <c r="D16" s="50">
        <v>15698000</v>
      </c>
      <c r="E16" s="51">
        <v>462.79</v>
      </c>
      <c r="F16" s="52">
        <v>0.89</v>
      </c>
      <c r="G16" s="53" t="s">
        <v>162</v>
      </c>
      <c r="H16" s="50">
        <v>715000</v>
      </c>
    </row>
    <row r="17" spans="1:8" ht="15">
      <c r="A17" s="3" t="s">
        <v>164</v>
      </c>
      <c r="B17" s="3" t="s">
        <v>163</v>
      </c>
      <c r="C17" s="50">
        <v>82730</v>
      </c>
      <c r="D17" s="50">
        <v>8078000</v>
      </c>
      <c r="E17" s="51">
        <v>97.64</v>
      </c>
      <c r="F17" s="52">
        <v>0.65</v>
      </c>
      <c r="G17" s="53" t="s">
        <v>165</v>
      </c>
      <c r="H17" s="50">
        <v>1608000</v>
      </c>
    </row>
    <row r="18" spans="1:8" ht="15">
      <c r="A18" s="3" t="s">
        <v>167</v>
      </c>
      <c r="B18" s="3" t="s">
        <v>166</v>
      </c>
      <c r="C18" s="50">
        <v>91500</v>
      </c>
      <c r="D18" s="50">
        <v>9968000</v>
      </c>
      <c r="E18" s="51">
        <v>108.94</v>
      </c>
      <c r="F18" s="52">
        <v>0.37</v>
      </c>
      <c r="G18" s="53" t="s">
        <v>168</v>
      </c>
      <c r="H18" s="50">
        <v>681000</v>
      </c>
    </row>
    <row r="19" spans="1:8" ht="15">
      <c r="A19" s="3" t="s">
        <v>170</v>
      </c>
      <c r="B19" s="3" t="s">
        <v>169</v>
      </c>
      <c r="C19" s="50">
        <v>411620</v>
      </c>
      <c r="D19" s="50">
        <v>8852000</v>
      </c>
      <c r="E19" s="51">
        <v>21.5</v>
      </c>
      <c r="F19" s="52">
        <v>0.83</v>
      </c>
      <c r="G19" s="53" t="s">
        <v>171</v>
      </c>
      <c r="H19" s="50">
        <v>736000</v>
      </c>
    </row>
    <row r="20" spans="1:8" ht="15">
      <c r="A20" s="3" t="s">
        <v>173</v>
      </c>
      <c r="B20" s="3" t="s">
        <v>172</v>
      </c>
      <c r="C20" s="50">
        <v>499440</v>
      </c>
      <c r="D20" s="50">
        <v>39371000</v>
      </c>
      <c r="E20" s="51">
        <v>78.83</v>
      </c>
      <c r="F20" s="52">
        <v>0.77</v>
      </c>
      <c r="G20" s="53" t="s">
        <v>174</v>
      </c>
      <c r="H20" s="50">
        <v>2882000</v>
      </c>
    </row>
    <row r="21" spans="1:8" ht="15">
      <c r="A21" s="5" t="s">
        <v>177</v>
      </c>
      <c r="B21" s="5" t="s">
        <v>179</v>
      </c>
      <c r="C21" s="47">
        <f>SUM(C6:C20)</f>
        <v>3134453</v>
      </c>
      <c r="D21" s="47">
        <f>SUM(D6:D20)</f>
        <v>374810000</v>
      </c>
      <c r="E21" s="48">
        <f>AVERAGE(E6:E20)</f>
        <v>153.66666666666666</v>
      </c>
      <c r="F21" s="49">
        <f>AVERAGE(F6:F20)</f>
        <v>0.7493333333333332</v>
      </c>
      <c r="G21" s="19" t="s">
        <v>136</v>
      </c>
      <c r="H21" s="47">
        <f>AVERAGE(H6:H20)</f>
        <v>1778266.6666666667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1" bestFit="1" customWidth="1"/>
    <col min="2" max="3" width="11.421875" style="17" customWidth="1"/>
    <col min="4" max="16384" width="11.421875" style="1" customWidth="1"/>
  </cols>
  <sheetData>
    <row r="1" ht="27">
      <c r="A1" s="7" t="s">
        <v>63</v>
      </c>
    </row>
    <row r="4" spans="1:3" ht="15">
      <c r="A4" s="9" t="s">
        <v>33</v>
      </c>
      <c r="B4" s="18" t="s">
        <v>34</v>
      </c>
      <c r="C4" s="18" t="s">
        <v>35</v>
      </c>
    </row>
    <row r="5" spans="1:3" ht="15">
      <c r="A5" s="3" t="s">
        <v>36</v>
      </c>
      <c r="B5" s="16">
        <v>0.45</v>
      </c>
      <c r="C5" s="16">
        <v>0.55</v>
      </c>
    </row>
    <row r="6" spans="1:3" ht="15">
      <c r="A6" s="3" t="s">
        <v>37</v>
      </c>
      <c r="B6" s="16">
        <v>0.56</v>
      </c>
      <c r="C6" s="16">
        <v>0.44</v>
      </c>
    </row>
    <row r="7" spans="1:3" ht="15">
      <c r="A7" s="3" t="s">
        <v>38</v>
      </c>
      <c r="B7" s="16">
        <v>0.52</v>
      </c>
      <c r="C7" s="16">
        <v>0.48</v>
      </c>
    </row>
    <row r="8" spans="1:3" ht="15">
      <c r="A8" s="3" t="s">
        <v>39</v>
      </c>
      <c r="B8" s="16">
        <v>0.61</v>
      </c>
      <c r="C8" s="16">
        <v>0.39</v>
      </c>
    </row>
    <row r="9" spans="1:3" ht="15">
      <c r="A9" s="3" t="s">
        <v>40</v>
      </c>
      <c r="B9" s="16">
        <v>0.74</v>
      </c>
      <c r="C9" s="16">
        <v>0.26</v>
      </c>
    </row>
    <row r="10" spans="1:3" ht="15">
      <c r="A10" s="3" t="s">
        <v>41</v>
      </c>
      <c r="B10" s="16">
        <v>0.58</v>
      </c>
      <c r="C10" s="16">
        <v>0.42</v>
      </c>
    </row>
    <row r="11" spans="1:3" ht="15">
      <c r="A11" s="3" t="s">
        <v>42</v>
      </c>
      <c r="B11" s="16">
        <v>0.71</v>
      </c>
      <c r="C11" s="16">
        <v>0.29</v>
      </c>
    </row>
    <row r="12" spans="1:3" ht="15">
      <c r="A12" s="3" t="s">
        <v>43</v>
      </c>
      <c r="B12" s="16">
        <v>0.81</v>
      </c>
      <c r="C12" s="16">
        <v>0.19</v>
      </c>
    </row>
    <row r="13" spans="1:3" ht="15">
      <c r="A13" s="3" t="s">
        <v>44</v>
      </c>
      <c r="B13" s="16">
        <v>0.51</v>
      </c>
      <c r="C13" s="16">
        <v>0.49</v>
      </c>
    </row>
    <row r="14" spans="1:3" ht="15">
      <c r="A14" s="3" t="s">
        <v>45</v>
      </c>
      <c r="B14" s="16">
        <v>0.48</v>
      </c>
      <c r="C14" s="16">
        <v>0.52</v>
      </c>
    </row>
    <row r="15" spans="1:3" ht="15">
      <c r="A15" s="3" t="s">
        <v>46</v>
      </c>
      <c r="B15" s="16">
        <v>0.78</v>
      </c>
      <c r="C15" s="16">
        <v>0.22</v>
      </c>
    </row>
    <row r="16" spans="1:3" ht="15">
      <c r="A16" s="3" t="s">
        <v>47</v>
      </c>
      <c r="B16" s="16">
        <v>0.46</v>
      </c>
      <c r="C16" s="16">
        <v>0.54</v>
      </c>
    </row>
    <row r="17" spans="1:3" ht="15">
      <c r="A17" s="3" t="s">
        <v>48</v>
      </c>
      <c r="B17" s="16">
        <v>0.67</v>
      </c>
      <c r="C17" s="16">
        <v>0.33</v>
      </c>
    </row>
    <row r="18" spans="1:3" ht="15">
      <c r="A18" s="3" t="s">
        <v>49</v>
      </c>
      <c r="B18" s="16">
        <v>0.41</v>
      </c>
      <c r="C18" s="16">
        <v>0.59</v>
      </c>
    </row>
    <row r="19" spans="1:3" ht="15">
      <c r="A19" s="3" t="s">
        <v>50</v>
      </c>
      <c r="B19" s="16">
        <v>0.43</v>
      </c>
      <c r="C19" s="16">
        <v>0.57</v>
      </c>
    </row>
    <row r="20" spans="1:3" ht="15">
      <c r="A20" s="3" t="s">
        <v>51</v>
      </c>
      <c r="B20" s="16">
        <v>0.59</v>
      </c>
      <c r="C20" s="16">
        <v>0.41</v>
      </c>
    </row>
    <row r="21" spans="1:3" ht="15">
      <c r="A21" s="3" t="s">
        <v>52</v>
      </c>
      <c r="B21" s="16">
        <v>0.39</v>
      </c>
      <c r="C21" s="16">
        <v>0.61</v>
      </c>
    </row>
    <row r="22" spans="1:3" ht="15">
      <c r="A22" s="3" t="s">
        <v>53</v>
      </c>
      <c r="B22" s="16">
        <v>0.66</v>
      </c>
      <c r="C22" s="16">
        <v>0.34</v>
      </c>
    </row>
    <row r="23" spans="1:3" ht="15">
      <c r="A23" s="3" t="s">
        <v>54</v>
      </c>
      <c r="B23" s="16">
        <v>0.53</v>
      </c>
      <c r="C23" s="16">
        <v>0.47</v>
      </c>
    </row>
    <row r="24" spans="1:3" ht="15">
      <c r="A24" s="3" t="s">
        <v>55</v>
      </c>
      <c r="B24" s="16">
        <v>0.5</v>
      </c>
      <c r="C24" s="16">
        <v>0.5</v>
      </c>
    </row>
    <row r="25" spans="1:3" ht="15">
      <c r="A25" s="3" t="s">
        <v>56</v>
      </c>
      <c r="B25" s="16">
        <v>0.54</v>
      </c>
      <c r="C25" s="16">
        <v>0.46</v>
      </c>
    </row>
    <row r="26" spans="1:3" ht="15">
      <c r="A26" s="3" t="s">
        <v>57</v>
      </c>
      <c r="B26" s="16">
        <v>0.4</v>
      </c>
      <c r="C26" s="16">
        <v>0.6</v>
      </c>
    </row>
    <row r="27" spans="1:3" ht="15">
      <c r="A27" s="3" t="s">
        <v>58</v>
      </c>
      <c r="B27" s="16">
        <v>0.72</v>
      </c>
      <c r="C27" s="16">
        <v>0.28</v>
      </c>
    </row>
    <row r="28" spans="1:3" ht="15">
      <c r="A28" s="3" t="s">
        <v>59</v>
      </c>
      <c r="B28" s="16">
        <v>0.44</v>
      </c>
      <c r="C28" s="16">
        <v>0.56</v>
      </c>
    </row>
    <row r="29" spans="1:3" ht="15">
      <c r="A29" s="3" t="s">
        <v>60</v>
      </c>
      <c r="B29" s="16">
        <v>0.57</v>
      </c>
      <c r="C29" s="16">
        <v>0.43</v>
      </c>
    </row>
    <row r="30" spans="1:3" ht="15">
      <c r="A30" s="3" t="s">
        <v>61</v>
      </c>
      <c r="B30" s="16">
        <v>0.6</v>
      </c>
      <c r="C30" s="16">
        <v>0.4</v>
      </c>
    </row>
    <row r="31" spans="1:3" ht="15">
      <c r="A31" s="9" t="s">
        <v>62</v>
      </c>
      <c r="B31" s="18">
        <f>AVERAGE(B5:B30)</f>
        <v>0.5638461538461539</v>
      </c>
      <c r="C31" s="18">
        <f>AVERAGE(C5:C30)</f>
        <v>0.43615384615384617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2001-12-06T09:19:40Z</dcterms:created>
  <dcterms:modified xsi:type="dcterms:W3CDTF">2011-04-25T05:39:29Z</dcterms:modified>
  <cp:category/>
  <cp:version/>
  <cp:contentType/>
  <cp:contentStatus/>
</cp:coreProperties>
</file>